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02 BGV - ORGANE\02.3 Beitragsordnung\"/>
    </mc:Choice>
  </mc:AlternateContent>
  <xr:revisionPtr revIDLastSave="0" documentId="13_ncr:1_{7C8057E6-B825-4223-A591-24442F9153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GV-Beitrag_2024" sheetId="2" r:id="rId1"/>
    <sheet name="BGV_Beitrag_2024 Zweitbetrieb" sheetId="3" r:id="rId2"/>
  </sheets>
  <calcPr calcId="191029"/>
</workbook>
</file>

<file path=xl/calcChain.xml><?xml version="1.0" encoding="utf-8"?>
<calcChain xmlns="http://schemas.openxmlformats.org/spreadsheetml/2006/main">
  <c r="B19" i="2" l="1"/>
  <c r="B20" i="2" s="1"/>
  <c r="B24" i="2" s="1"/>
  <c r="B19" i="3"/>
  <c r="B20" i="3" s="1"/>
  <c r="B21" i="3" s="1"/>
  <c r="B7" i="2"/>
  <c r="B8" i="2" l="1"/>
  <c r="B9" i="3"/>
  <c r="B10" i="3" l="1"/>
  <c r="B21" i="2"/>
  <c r="B9" i="2" s="1"/>
  <c r="B23" i="2"/>
  <c r="B10" i="2" l="1"/>
</calcChain>
</file>

<file path=xl/sharedStrings.xml><?xml version="1.0" encoding="utf-8"?>
<sst xmlns="http://schemas.openxmlformats.org/spreadsheetml/2006/main" count="54" uniqueCount="31">
  <si>
    <t>Grundbeitrag BGV</t>
  </si>
  <si>
    <t>ZVG-Beitrag</t>
  </si>
  <si>
    <t>Arbeitswertbeitrag</t>
  </si>
  <si>
    <t>SUMME</t>
  </si>
  <si>
    <t>Die folgende Zahl ist Basis für den Arbeitswertbeitrag</t>
  </si>
  <si>
    <t>für Berechnung relavanter Arbeitswert</t>
  </si>
  <si>
    <t>mal 0,45 % Hebesatz</t>
  </si>
  <si>
    <t>für Berechnung relevanter Arbeitswert</t>
  </si>
  <si>
    <t>Gemüsebauflächen in ha</t>
  </si>
  <si>
    <t>Arbeitswert gärtnerische Urproduktion</t>
  </si>
  <si>
    <t>AT Unternehmer und mitarb. Fam.-ang.</t>
  </si>
  <si>
    <t>Arbeitstage Nebenunternehmen</t>
  </si>
  <si>
    <t>Kalkulatorisch ermittelter Arbeitswert</t>
  </si>
  <si>
    <t>für alle Mitglieder gleich, wird jährlich um die Steigerung des Tariflohns Gartenbau erhöht</t>
  </si>
  <si>
    <r>
      <rPr>
        <b/>
        <sz val="11"/>
        <color rgb="FFFF0000"/>
        <rFont val="Calibri"/>
        <family val="2"/>
        <scheme val="minor"/>
      </rPr>
      <t>&lt;==</t>
    </r>
    <r>
      <rPr>
        <sz val="11"/>
        <color theme="1"/>
        <rFont val="Calibri"/>
        <family val="2"/>
        <scheme val="minor"/>
      </rPr>
      <t xml:space="preserve"> Bitte eigenen Arbeitswert eintragen!</t>
    </r>
  </si>
  <si>
    <r>
      <rPr>
        <b/>
        <sz val="11"/>
        <color rgb="FFFF0000"/>
        <rFont val="Calibri"/>
        <family val="2"/>
        <scheme val="minor"/>
      </rPr>
      <t>&lt;==</t>
    </r>
    <r>
      <rPr>
        <sz val="11"/>
        <color theme="1"/>
        <rFont val="Calibri"/>
        <family val="2"/>
        <scheme val="minor"/>
      </rPr>
      <t xml:space="preserve">  Bitte Arbeitstage Unternehmer eintragen (Vollzeit = 220)</t>
    </r>
  </si>
  <si>
    <r>
      <rPr>
        <b/>
        <sz val="11"/>
        <color rgb="FFFF0000"/>
        <rFont val="Calibri"/>
        <family val="2"/>
        <scheme val="minor"/>
      </rPr>
      <t>&lt;==</t>
    </r>
    <r>
      <rPr>
        <sz val="11"/>
        <color theme="1"/>
        <rFont val="Calibri"/>
        <family val="2"/>
        <scheme val="minor"/>
      </rPr>
      <t xml:space="preserve">  Bitte Arbeitstage Nebenunternehmen eintragen</t>
    </r>
  </si>
  <si>
    <r>
      <rPr>
        <b/>
        <sz val="11"/>
        <color rgb="FFFF0000"/>
        <rFont val="Calibri"/>
        <family val="2"/>
        <scheme val="minor"/>
      </rPr>
      <t>&lt;==</t>
    </r>
    <r>
      <rPr>
        <sz val="11"/>
        <color theme="1"/>
        <rFont val="Calibri"/>
        <family val="2"/>
        <scheme val="minor"/>
      </rPr>
      <t xml:space="preserve">  Bitte Freilandflächen Gemüse eintragen (nur Gemüsebauflächen sind anzugeben!!!)</t>
    </r>
  </si>
  <si>
    <t>Der Mitgliedsbeitrag des BGV setzt sich gemäß gültiger Beitragsordnung aus drei Komponenten zusammen:</t>
  </si>
  <si>
    <t>Dazu müssen nur die Werte des letzten SVLFG-Bescheides (Anhang) in die gelb hinterlegten Felder eingetragen werden.</t>
  </si>
  <si>
    <t>BdB-Mitgliedschaft</t>
  </si>
  <si>
    <t>&lt;== Bitte eintragen ob Mitglied im BdB LV Bayern (Ja oder Nein)</t>
  </si>
  <si>
    <t>Mitglieder und Interesseneten können Ihren Beitrag hier selbst errechnen. (Sonderfälle, wie Schnuppermitgliedschaft und TBF-Staffelmitgliedschaft sind hier nicht dargestellt)</t>
  </si>
  <si>
    <t>nein</t>
  </si>
  <si>
    <t>der Grundbeitrag wird nur für den Hauptbetrieb erhoben</t>
  </si>
  <si>
    <t>der ZVG-Hebesatz wird nur für den Hauptbetrieb erhoben</t>
  </si>
  <si>
    <t>mal 50 % des 0,45 % Hebesatzes</t>
  </si>
  <si>
    <t>Beitragsberechnung BGV 2024</t>
  </si>
  <si>
    <r>
      <t>legt die ZVG-Mitgliederversammlung fest. Er liegt in Stufen zwischen</t>
    </r>
    <r>
      <rPr>
        <sz val="9"/>
        <rFont val="Calibri"/>
        <family val="2"/>
        <scheme val="minor"/>
      </rPr>
      <t xml:space="preserve"> 466,37 € bis 772,50 €</t>
    </r>
    <r>
      <rPr>
        <sz val="9"/>
        <color theme="1"/>
        <rFont val="Calibri"/>
        <family val="2"/>
        <scheme val="minor"/>
      </rPr>
      <t>, diese ergeben sich aus dem Arbeitswertbeitrag</t>
    </r>
  </si>
  <si>
    <t xml:space="preserve">Hebesatz von 0,45 % des Arbeitswertes/Bruttolohnsumme mindestens 20.000 Euro maximal 640.000 Euro als Bemessungsgröße </t>
  </si>
  <si>
    <t>ZVG-Beitragsanteil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</si>
</sst>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0" fillId="3" borderId="1" xfId="0" applyFill="1" applyBorder="1"/>
    <xf numFmtId="165" fontId="0" fillId="3" borderId="1" xfId="0" applyNumberFormat="1" applyFill="1" applyBorder="1"/>
    <xf numFmtId="0" fontId="1" fillId="5" borderId="1" xfId="0" applyFont="1" applyFill="1" applyBorder="1"/>
    <xf numFmtId="165" fontId="1" fillId="5" borderId="1" xfId="0" applyNumberFormat="1" applyFont="1" applyFill="1" applyBorder="1"/>
    <xf numFmtId="164" fontId="2" fillId="0" borderId="0" xfId="0" applyNumberFormat="1" applyFont="1" applyAlignment="1">
      <alignment horizontal="right"/>
    </xf>
    <xf numFmtId="0" fontId="0" fillId="2" borderId="0" xfId="0" applyFill="1"/>
    <xf numFmtId="165" fontId="0" fillId="4" borderId="1" xfId="0" applyNumberFormat="1" applyFill="1" applyBorder="1"/>
    <xf numFmtId="165" fontId="0" fillId="0" borderId="1" xfId="0" applyNumberFormat="1" applyBorder="1"/>
    <xf numFmtId="165" fontId="0" fillId="0" borderId="0" xfId="0" applyNumberFormat="1"/>
    <xf numFmtId="0" fontId="4" fillId="0" borderId="0" xfId="0" applyFont="1"/>
    <xf numFmtId="165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3" fontId="6" fillId="0" borderId="0" xfId="0" applyNumberFormat="1" applyFont="1"/>
    <xf numFmtId="0" fontId="8" fillId="0" borderId="0" xfId="0" applyFont="1"/>
    <xf numFmtId="0" fontId="8" fillId="3" borderId="0" xfId="0" applyFont="1" applyFill="1"/>
    <xf numFmtId="0" fontId="0" fillId="3" borderId="0" xfId="0" applyFill="1"/>
    <xf numFmtId="0" fontId="0" fillId="0" borderId="1" xfId="0" applyBorder="1"/>
    <xf numFmtId="165" fontId="5" fillId="0" borderId="1" xfId="0" applyNumberFormat="1" applyFont="1" applyBorder="1"/>
    <xf numFmtId="4" fontId="0" fillId="0" borderId="2" xfId="0" applyNumberFormat="1" applyBorder="1" applyProtection="1">
      <protection locked="0"/>
    </xf>
    <xf numFmtId="0" fontId="1" fillId="0" borderId="0" xfId="0" applyFont="1"/>
    <xf numFmtId="164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right"/>
    </xf>
    <xf numFmtId="0" fontId="0" fillId="2" borderId="1" xfId="0" applyFill="1" applyBorder="1" applyAlignment="1" applyProtection="1">
      <alignment horizontal="righ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BE9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workbookViewId="0">
      <selection activeCell="B14" sqref="B14"/>
    </sheetView>
  </sheetViews>
  <sheetFormatPr baseColWidth="10" defaultRowHeight="15" x14ac:dyDescent="0.25"/>
  <cols>
    <col min="1" max="1" width="35.42578125" customWidth="1"/>
    <col min="2" max="2" width="15.42578125" customWidth="1"/>
    <col min="4" max="4" width="14.7109375" customWidth="1"/>
    <col min="6" max="6" width="12.140625" bestFit="1" customWidth="1"/>
    <col min="7" max="7" width="23.85546875" customWidth="1"/>
  </cols>
  <sheetData>
    <row r="1" spans="1:10" ht="23.25" x14ac:dyDescent="0.35">
      <c r="A1" s="1" t="s">
        <v>27</v>
      </c>
    </row>
    <row r="3" spans="1:10" x14ac:dyDescent="0.25">
      <c r="A3" t="s">
        <v>22</v>
      </c>
    </row>
    <row r="4" spans="1:10" x14ac:dyDescent="0.25">
      <c r="A4" t="s">
        <v>19</v>
      </c>
    </row>
    <row r="5" spans="1:10" x14ac:dyDescent="0.25">
      <c r="A5" s="22" t="s">
        <v>18</v>
      </c>
    </row>
    <row r="7" spans="1:10" x14ac:dyDescent="0.25">
      <c r="A7" s="2" t="s">
        <v>0</v>
      </c>
      <c r="B7" s="3">
        <f>IF(B13="Ja",(290.27-50),290.27)</f>
        <v>290.27</v>
      </c>
      <c r="C7" s="17" t="s">
        <v>13</v>
      </c>
      <c r="D7" s="17"/>
      <c r="E7" s="18"/>
      <c r="F7" s="18"/>
      <c r="G7" s="18"/>
      <c r="H7" s="18"/>
      <c r="I7" s="18"/>
      <c r="J7" s="18"/>
    </row>
    <row r="8" spans="1:10" x14ac:dyDescent="0.25">
      <c r="A8" s="19" t="s">
        <v>1</v>
      </c>
      <c r="B8" s="20">
        <f>B24</f>
        <v>466.37</v>
      </c>
      <c r="C8" s="16" t="s">
        <v>28</v>
      </c>
      <c r="D8" s="16"/>
    </row>
    <row r="9" spans="1:10" x14ac:dyDescent="0.25">
      <c r="A9" s="2" t="s">
        <v>2</v>
      </c>
      <c r="B9" s="3">
        <f>B21</f>
        <v>90.000000000000014</v>
      </c>
      <c r="C9" s="17" t="s">
        <v>29</v>
      </c>
      <c r="D9" s="17"/>
      <c r="E9" s="18"/>
      <c r="F9" s="18"/>
      <c r="G9" s="18"/>
      <c r="H9" s="18"/>
      <c r="I9" s="18"/>
      <c r="J9" s="18"/>
    </row>
    <row r="10" spans="1:10" x14ac:dyDescent="0.25">
      <c r="A10" s="4" t="s">
        <v>3</v>
      </c>
      <c r="B10" s="5">
        <f>SUM(B7:B9)</f>
        <v>846.64</v>
      </c>
    </row>
    <row r="12" spans="1:10" x14ac:dyDescent="0.25">
      <c r="A12" t="s">
        <v>4</v>
      </c>
      <c r="C12" s="6"/>
      <c r="D12" s="6"/>
    </row>
    <row r="13" spans="1:10" x14ac:dyDescent="0.25">
      <c r="A13" t="s">
        <v>20</v>
      </c>
      <c r="B13" s="25" t="s">
        <v>23</v>
      </c>
      <c r="C13" s="23" t="s">
        <v>21</v>
      </c>
      <c r="D13" s="24"/>
      <c r="E13" s="7"/>
      <c r="F13" s="7"/>
      <c r="G13" s="7"/>
      <c r="H13" s="7"/>
    </row>
    <row r="14" spans="1:10" x14ac:dyDescent="0.25">
      <c r="A14" t="s">
        <v>9</v>
      </c>
      <c r="B14" s="12">
        <v>0</v>
      </c>
      <c r="C14" s="7" t="s">
        <v>14</v>
      </c>
      <c r="D14" s="7"/>
      <c r="E14" s="7"/>
      <c r="F14" s="7"/>
      <c r="G14" s="7"/>
      <c r="H14" s="7"/>
    </row>
    <row r="15" spans="1:10" x14ac:dyDescent="0.25">
      <c r="A15" t="s">
        <v>10</v>
      </c>
      <c r="B15" s="13">
        <v>0</v>
      </c>
      <c r="C15" s="7" t="s">
        <v>15</v>
      </c>
      <c r="D15" s="7"/>
      <c r="E15" s="7"/>
      <c r="F15" s="7"/>
      <c r="G15" s="7"/>
      <c r="H15" s="7"/>
    </row>
    <row r="16" spans="1:10" x14ac:dyDescent="0.25">
      <c r="A16" t="s">
        <v>11</v>
      </c>
      <c r="B16" s="13">
        <v>0</v>
      </c>
      <c r="C16" s="7" t="s">
        <v>16</v>
      </c>
      <c r="D16" s="7"/>
      <c r="E16" s="7"/>
      <c r="F16" s="7"/>
      <c r="G16" s="7"/>
      <c r="H16" s="7"/>
    </row>
    <row r="17" spans="1:8" x14ac:dyDescent="0.25">
      <c r="A17" t="s">
        <v>8</v>
      </c>
      <c r="B17" s="14">
        <v>0</v>
      </c>
      <c r="C17" s="7" t="s">
        <v>17</v>
      </c>
      <c r="D17" s="7"/>
      <c r="E17" s="7"/>
      <c r="F17" s="7"/>
      <c r="G17" s="7"/>
      <c r="H17" s="7"/>
    </row>
    <row r="18" spans="1:8" x14ac:dyDescent="0.25">
      <c r="B18" s="21"/>
    </row>
    <row r="19" spans="1:8" x14ac:dyDescent="0.25">
      <c r="A19" t="s">
        <v>12</v>
      </c>
      <c r="B19" s="8">
        <f>B14+((B15+B16)*142.38)+(B17*4659.91)</f>
        <v>0</v>
      </c>
    </row>
    <row r="20" spans="1:8" x14ac:dyDescent="0.25">
      <c r="A20" t="s">
        <v>5</v>
      </c>
      <c r="B20" s="9">
        <f>IF(B19&lt;20000,20000,IF(B19&gt;640000,640000,B19))</f>
        <v>20000</v>
      </c>
    </row>
    <row r="21" spans="1:8" x14ac:dyDescent="0.25">
      <c r="A21" t="s">
        <v>6</v>
      </c>
      <c r="B21" s="9">
        <f>B20*0.45%</f>
        <v>90.000000000000014</v>
      </c>
    </row>
    <row r="22" spans="1:8" x14ac:dyDescent="0.25">
      <c r="B22" s="10"/>
    </row>
    <row r="23" spans="1:8" x14ac:dyDescent="0.25">
      <c r="A23" t="s">
        <v>7</v>
      </c>
      <c r="B23" s="9">
        <f>B20</f>
        <v>20000</v>
      </c>
    </row>
    <row r="24" spans="1:8" x14ac:dyDescent="0.25">
      <c r="A24" t="s">
        <v>30</v>
      </c>
      <c r="B24" s="20">
        <f>IF(B20&lt;99000,466.37,IF(B20&lt;165000,486.78,IF(B20&lt;231000,568.41,IF(B20&lt;297000,670.45,772.5))))</f>
        <v>466.37</v>
      </c>
    </row>
    <row r="25" spans="1:8" x14ac:dyDescent="0.25">
      <c r="B25" s="11"/>
    </row>
    <row r="28" spans="1:8" x14ac:dyDescent="0.25">
      <c r="D28" s="15"/>
    </row>
  </sheetData>
  <sheetProtection algorithmName="SHA-512" hashValue="FeGr0LtRMyW6fn564BRrkIGOht2BYe/fCMYlc+t4IwvHGHFayA2hAUzNQ5FCF7lvC8t/cbUKeEKT3X78TaUk/g==" saltValue="JySz9Akt5qmez1KpozrD3w==" spinCount="100000" sheet="1" objects="1" scenarios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E7E1D-1B34-49E1-9507-E3BA4D114F65}">
  <dimension ref="A1:J28"/>
  <sheetViews>
    <sheetView workbookViewId="0">
      <selection activeCell="B36" sqref="B36"/>
    </sheetView>
  </sheetViews>
  <sheetFormatPr baseColWidth="10" defaultRowHeight="15" x14ac:dyDescent="0.25"/>
  <cols>
    <col min="1" max="1" width="35.42578125" customWidth="1"/>
    <col min="2" max="2" width="15.42578125" customWidth="1"/>
    <col min="4" max="4" width="14.7109375" customWidth="1"/>
    <col min="6" max="6" width="12.140625" bestFit="1" customWidth="1"/>
    <col min="7" max="7" width="23.85546875" customWidth="1"/>
  </cols>
  <sheetData>
    <row r="1" spans="1:10" ht="23.25" x14ac:dyDescent="0.35">
      <c r="A1" s="1" t="s">
        <v>27</v>
      </c>
    </row>
    <row r="3" spans="1:10" x14ac:dyDescent="0.25">
      <c r="A3" t="s">
        <v>22</v>
      </c>
    </row>
    <row r="4" spans="1:10" x14ac:dyDescent="0.25">
      <c r="A4" t="s">
        <v>19</v>
      </c>
    </row>
    <row r="5" spans="1:10" x14ac:dyDescent="0.25">
      <c r="A5" s="22" t="s">
        <v>18</v>
      </c>
    </row>
    <row r="7" spans="1:10" x14ac:dyDescent="0.25">
      <c r="A7" s="2" t="s">
        <v>0</v>
      </c>
      <c r="B7" s="3">
        <v>0</v>
      </c>
      <c r="C7" s="17" t="s">
        <v>24</v>
      </c>
      <c r="D7" s="17"/>
      <c r="E7" s="18"/>
      <c r="F7" s="18"/>
      <c r="G7" s="18"/>
      <c r="H7" s="18"/>
      <c r="I7" s="18"/>
      <c r="J7" s="18"/>
    </row>
    <row r="8" spans="1:10" x14ac:dyDescent="0.25">
      <c r="A8" s="19" t="s">
        <v>1</v>
      </c>
      <c r="B8" s="20">
        <v>0</v>
      </c>
      <c r="C8" s="16" t="s">
        <v>25</v>
      </c>
      <c r="D8" s="16"/>
    </row>
    <row r="9" spans="1:10" x14ac:dyDescent="0.25">
      <c r="A9" s="2" t="s">
        <v>2</v>
      </c>
      <c r="B9" s="3">
        <f>B21</f>
        <v>45.000000000000007</v>
      </c>
      <c r="C9" s="17" t="s">
        <v>29</v>
      </c>
      <c r="D9" s="17"/>
      <c r="E9" s="18"/>
      <c r="F9" s="18"/>
      <c r="G9" s="18"/>
      <c r="H9" s="18"/>
      <c r="I9" s="18"/>
      <c r="J9" s="18"/>
    </row>
    <row r="10" spans="1:10" x14ac:dyDescent="0.25">
      <c r="A10" s="4" t="s">
        <v>3</v>
      </c>
      <c r="B10" s="5">
        <f>SUM(B7:B9)</f>
        <v>45.000000000000007</v>
      </c>
    </row>
    <row r="12" spans="1:10" x14ac:dyDescent="0.25">
      <c r="A12" t="s">
        <v>4</v>
      </c>
      <c r="C12" s="6"/>
      <c r="D12" s="6"/>
    </row>
    <row r="13" spans="1:10" x14ac:dyDescent="0.25">
      <c r="A13" t="s">
        <v>20</v>
      </c>
      <c r="B13" s="25" t="s">
        <v>23</v>
      </c>
      <c r="C13" s="23" t="s">
        <v>21</v>
      </c>
      <c r="D13" s="24"/>
      <c r="E13" s="7"/>
      <c r="F13" s="7"/>
      <c r="G13" s="7"/>
      <c r="H13" s="7"/>
    </row>
    <row r="14" spans="1:10" x14ac:dyDescent="0.25">
      <c r="A14" t="s">
        <v>9</v>
      </c>
      <c r="B14" s="12"/>
      <c r="C14" s="7" t="s">
        <v>14</v>
      </c>
      <c r="D14" s="7"/>
      <c r="E14" s="7"/>
      <c r="F14" s="7"/>
      <c r="G14" s="7"/>
      <c r="H14" s="7"/>
    </row>
    <row r="15" spans="1:10" x14ac:dyDescent="0.25">
      <c r="A15" t="s">
        <v>10</v>
      </c>
      <c r="B15" s="13">
        <v>0</v>
      </c>
      <c r="C15" s="7" t="s">
        <v>15</v>
      </c>
      <c r="D15" s="7"/>
      <c r="E15" s="7"/>
      <c r="F15" s="7"/>
      <c r="G15" s="7"/>
      <c r="H15" s="7"/>
    </row>
    <row r="16" spans="1:10" x14ac:dyDescent="0.25">
      <c r="A16" t="s">
        <v>11</v>
      </c>
      <c r="B16" s="13">
        <v>0</v>
      </c>
      <c r="C16" s="7" t="s">
        <v>16</v>
      </c>
      <c r="D16" s="7"/>
      <c r="E16" s="7"/>
      <c r="F16" s="7"/>
      <c r="G16" s="7"/>
      <c r="H16" s="7"/>
    </row>
    <row r="17" spans="1:8" x14ac:dyDescent="0.25">
      <c r="A17" t="s">
        <v>8</v>
      </c>
      <c r="B17" s="14">
        <v>0</v>
      </c>
      <c r="C17" s="7" t="s">
        <v>17</v>
      </c>
      <c r="D17" s="7"/>
      <c r="E17" s="7"/>
      <c r="F17" s="7"/>
      <c r="G17" s="7"/>
      <c r="H17" s="7"/>
    </row>
    <row r="18" spans="1:8" x14ac:dyDescent="0.25">
      <c r="B18" s="21"/>
    </row>
    <row r="19" spans="1:8" x14ac:dyDescent="0.25">
      <c r="A19" t="s">
        <v>12</v>
      </c>
      <c r="B19" s="8">
        <f>B14+((B15+B16)*142.38)+(B17*4659.91)</f>
        <v>0</v>
      </c>
    </row>
    <row r="20" spans="1:8" x14ac:dyDescent="0.25">
      <c r="A20" t="s">
        <v>5</v>
      </c>
      <c r="B20" s="9">
        <f>IF(B19&lt;20000,20000,IF(B19&gt;564000,564000,B19))</f>
        <v>20000</v>
      </c>
    </row>
    <row r="21" spans="1:8" x14ac:dyDescent="0.25">
      <c r="A21" t="s">
        <v>26</v>
      </c>
      <c r="B21" s="9">
        <f>B20*0.45%/2</f>
        <v>45.000000000000007</v>
      </c>
    </row>
    <row r="22" spans="1:8" x14ac:dyDescent="0.25">
      <c r="B22" s="10"/>
    </row>
    <row r="23" spans="1:8" x14ac:dyDescent="0.25">
      <c r="B23" s="9"/>
    </row>
    <row r="24" spans="1:8" x14ac:dyDescent="0.25">
      <c r="B24" s="9"/>
    </row>
    <row r="25" spans="1:8" x14ac:dyDescent="0.25">
      <c r="B25" s="11"/>
    </row>
    <row r="28" spans="1:8" x14ac:dyDescent="0.25">
      <c r="D28" s="15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BGV-Beitrag_2024</vt:lpstr>
      <vt:lpstr>BGV_Beitrag_2024 Zweitbetrieb</vt:lpstr>
    </vt:vector>
  </TitlesOfParts>
  <Company>BGV Muenchen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 Freimuth</dc:creator>
  <cp:lastModifiedBy>Rut Alker</cp:lastModifiedBy>
  <cp:lastPrinted>2022-09-27T09:00:56Z</cp:lastPrinted>
  <dcterms:created xsi:type="dcterms:W3CDTF">2010-11-02T15:07:05Z</dcterms:created>
  <dcterms:modified xsi:type="dcterms:W3CDTF">2024-02-22T13:12:16Z</dcterms:modified>
</cp:coreProperties>
</file>